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8830" windowHeight="6195"/>
  </bookViews>
  <sheets>
    <sheet name="Schema di Offerta - Lotto 2" sheetId="2" r:id="rId1"/>
  </sheets>
  <definedNames>
    <definedName name="_xlnm.Print_Area" localSheetId="0">'Schema di Offerta - Lotto 2'!$A$2:$L$28</definedName>
  </definedNames>
  <calcPr calcId="145621"/>
</workbook>
</file>

<file path=xl/calcChain.xml><?xml version="1.0" encoding="utf-8"?>
<calcChain xmlns="http://schemas.openxmlformats.org/spreadsheetml/2006/main">
  <c r="L15" i="2" l="1"/>
  <c r="L14" i="2"/>
  <c r="L13" i="2"/>
  <c r="L12" i="2"/>
  <c r="G15" i="2" l="1"/>
  <c r="G13" i="2"/>
  <c r="I13" i="2" s="1"/>
  <c r="I14" i="2"/>
  <c r="I12" i="2"/>
  <c r="I15" i="2" l="1"/>
  <c r="K15" i="2"/>
  <c r="K14" i="2"/>
  <c r="K13" i="2"/>
  <c r="K12" i="2"/>
  <c r="H20" i="2" l="1"/>
  <c r="H22" i="2"/>
  <c r="H24" i="2" s="1"/>
</calcChain>
</file>

<file path=xl/sharedStrings.xml><?xml version="1.0" encoding="utf-8"?>
<sst xmlns="http://schemas.openxmlformats.org/spreadsheetml/2006/main" count="40" uniqueCount="34">
  <si>
    <t>LOTTO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</si>
  <si>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</si>
  <si>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</si>
  <si>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la fornitura in oggetto, sotto la sua responsabilità civile e penale, i seguenti prezzi come sotto riportato:</t>
  </si>
  <si>
    <t>SCHEMA DI OFFERTA ECONOMICA (iva esclusa)</t>
  </si>
  <si>
    <t>SOGGETTI ADERENTI</t>
  </si>
  <si>
    <t>CIG</t>
  </si>
  <si>
    <t>DESCRIZIONE</t>
  </si>
  <si>
    <t>Gasolio artico per riscaldamento</t>
  </si>
  <si>
    <t>Unità di misura</t>
  </si>
  <si>
    <t>lt</t>
  </si>
  <si>
    <t>n</t>
  </si>
  <si>
    <t>Gasolio artico per autotrazione</t>
  </si>
  <si>
    <t>Sconto %</t>
  </si>
  <si>
    <t>Importo offerto [€]</t>
  </si>
  <si>
    <t>RIBASSO % SU IMPORTO A BASE D'ASTA</t>
  </si>
  <si>
    <t>campi da compilare per la presentazione dell'offerta economica</t>
  </si>
  <si>
    <t>Importo a base d'asta con accise [€]</t>
  </si>
  <si>
    <t>Costo per le analisi di laboratorio ai sensi della norma UNI EN 590:2010 comprendente la valutazione di tutti i parametri di cui all’art. “Modalità Esecutive e Termini di Consegna”.</t>
  </si>
  <si>
    <t>P.U. OFFERTO</t>
  </si>
  <si>
    <t>NOMINATIVO LABORATORIO</t>
  </si>
  <si>
    <t>LEGENDA:</t>
  </si>
  <si>
    <t>Gasolio per riscaldamento</t>
  </si>
  <si>
    <t>Gasolio per autotrazione</t>
  </si>
  <si>
    <t xml:space="preserve">P.U. a base d'asta senza accise [€/1000LT] </t>
  </si>
  <si>
    <t>accise [€/1000LT]</t>
  </si>
  <si>
    <t>QUANTITA' STIMATA</t>
  </si>
  <si>
    <t>OGGETTO: FORNITURA, TRASPORTO E SCARICO DI GASOLIO DA RISCALDAMENTO E DA AUTOTRAZIONE - LOTTO 2</t>
  </si>
  <si>
    <t>BASE D'ASTA - LOTTO 2</t>
  </si>
  <si>
    <t>TOTALE FORNITURA A BASE D'ASTA - LOTTO 2</t>
  </si>
  <si>
    <t>LOTTO 2</t>
  </si>
  <si>
    <t>DT2</t>
  </si>
  <si>
    <t>OFFERTA COMPLESSIVA - LOTTO 2</t>
  </si>
  <si>
    <t>OFFERTA - LOTTO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</si>
</sst>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6"/>
      <name val="Arial"/>
      <family val="2"/>
    </font>
    <font>
      <i/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1" applyFont="1"/>
    <xf numFmtId="0" fontId="0" fillId="0" borderId="0" xfId="1" applyFont="1" applyAlignment="1">
      <alignment horizontal="center"/>
    </xf>
    <xf numFmtId="0" fontId="1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1" applyFont="1" applyAlignment="1">
      <alignment vertical="top" wrapText="1"/>
    </xf>
    <xf numFmtId="0" fontId="0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0" xfId="1" applyFont="1" applyBorder="1" applyAlignment="1">
      <alignment vertical="center"/>
    </xf>
    <xf numFmtId="164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2" borderId="5" xfId="1" applyFont="1" applyFill="1" applyBorder="1"/>
    <xf numFmtId="0" fontId="0" fillId="0" borderId="5" xfId="1" applyFont="1" applyBorder="1"/>
    <xf numFmtId="10" fontId="0" fillId="0" borderId="0" xfId="4" applyNumberFormat="1" applyFont="1" applyBorder="1" applyAlignment="1">
      <alignment horizontal="center" vertical="center" wrapText="1"/>
    </xf>
    <xf numFmtId="164" fontId="1" fillId="0" borderId="17" xfId="1" applyNumberFormat="1" applyFont="1" applyBorder="1" applyAlignment="1">
      <alignment horizontal="center" vertical="center"/>
    </xf>
    <xf numFmtId="164" fontId="1" fillId="0" borderId="18" xfId="1" applyNumberFormat="1" applyFont="1" applyBorder="1" applyAlignment="1">
      <alignment horizontal="center" vertical="center"/>
    </xf>
    <xf numFmtId="0" fontId="0" fillId="0" borderId="7" xfId="1" applyFont="1" applyBorder="1" applyAlignment="1">
      <alignment vertical="center" wrapText="1"/>
    </xf>
    <xf numFmtId="0" fontId="0" fillId="0" borderId="7" xfId="1" applyFont="1" applyBorder="1" applyAlignment="1">
      <alignment horizontal="center" vertical="center" wrapText="1"/>
    </xf>
    <xf numFmtId="165" fontId="0" fillId="0" borderId="7" xfId="1" applyNumberFormat="1" applyFont="1" applyBorder="1" applyAlignment="1">
      <alignment horizontal="center" vertical="center"/>
    </xf>
    <xf numFmtId="9" fontId="0" fillId="2" borderId="6" xfId="4" applyFont="1" applyFill="1" applyBorder="1" applyAlignment="1">
      <alignment horizontal="center" vertical="center"/>
    </xf>
    <xf numFmtId="9" fontId="0" fillId="2" borderId="9" xfId="4" applyFont="1" applyFill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wrapText="1"/>
    </xf>
    <xf numFmtId="164" fontId="1" fillId="0" borderId="12" xfId="1" applyNumberFormat="1" applyFont="1" applyBorder="1" applyAlignment="1">
      <alignment horizontal="center" vertical="center" wrapText="1"/>
    </xf>
    <xf numFmtId="164" fontId="1" fillId="0" borderId="13" xfId="1" applyNumberFormat="1" applyFont="1" applyBorder="1" applyAlignment="1">
      <alignment horizontal="center" vertical="center" wrapText="1"/>
    </xf>
    <xf numFmtId="9" fontId="0" fillId="0" borderId="0" xfId="4" applyFont="1" applyFill="1" applyBorder="1" applyAlignment="1">
      <alignment horizontal="center" vertical="center"/>
    </xf>
    <xf numFmtId="0" fontId="0" fillId="0" borderId="23" xfId="1" applyFont="1" applyBorder="1" applyAlignment="1">
      <alignment vertical="center" wrapText="1"/>
    </xf>
    <xf numFmtId="0" fontId="0" fillId="0" borderId="24" xfId="1" applyFont="1" applyBorder="1" applyAlignment="1">
      <alignment horizontal="center" vertical="center" wrapText="1"/>
    </xf>
    <xf numFmtId="0" fontId="1" fillId="0" borderId="20" xfId="1" applyFont="1" applyBorder="1" applyAlignment="1">
      <alignment vertical="center"/>
    </xf>
    <xf numFmtId="0" fontId="0" fillId="2" borderId="26" xfId="1" applyFont="1" applyFill="1" applyBorder="1" applyAlignment="1">
      <alignment vertical="center"/>
    </xf>
    <xf numFmtId="165" fontId="9" fillId="0" borderId="3" xfId="1" applyNumberFormat="1" applyFont="1" applyBorder="1" applyAlignment="1">
      <alignment horizontal="center" vertical="center"/>
    </xf>
    <xf numFmtId="10" fontId="9" fillId="0" borderId="3" xfId="4" applyNumberFormat="1" applyFont="1" applyBorder="1" applyAlignment="1">
      <alignment horizontal="center" vertical="center" wrapText="1"/>
    </xf>
    <xf numFmtId="0" fontId="10" fillId="0" borderId="0" xfId="1" applyFont="1"/>
    <xf numFmtId="165" fontId="0" fillId="0" borderId="6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3" fontId="0" fillId="0" borderId="21" xfId="1" applyNumberFormat="1" applyFont="1" applyBorder="1" applyAlignment="1">
      <alignment horizontal="center" vertical="center"/>
    </xf>
    <xf numFmtId="3" fontId="0" fillId="0" borderId="4" xfId="1" applyNumberFormat="1" applyFont="1" applyBorder="1" applyAlignment="1">
      <alignment horizontal="center" vertical="center"/>
    </xf>
    <xf numFmtId="164" fontId="1" fillId="0" borderId="11" xfId="1" applyNumberFormat="1" applyFont="1" applyBorder="1" applyAlignment="1">
      <alignment horizontal="center" vertical="center" wrapText="1"/>
    </xf>
    <xf numFmtId="165" fontId="0" fillId="0" borderId="27" xfId="1" applyNumberFormat="1" applyFont="1" applyBorder="1" applyAlignment="1">
      <alignment horizontal="center" vertical="center"/>
    </xf>
    <xf numFmtId="165" fontId="0" fillId="0" borderId="28" xfId="1" applyNumberFormat="1" applyFont="1" applyBorder="1" applyAlignment="1">
      <alignment horizontal="center" vertical="center"/>
    </xf>
    <xf numFmtId="165" fontId="0" fillId="0" borderId="29" xfId="1" applyNumberFormat="1" applyFont="1" applyBorder="1" applyAlignment="1">
      <alignment horizontal="center" vertical="center"/>
    </xf>
    <xf numFmtId="9" fontId="0" fillId="2" borderId="27" xfId="4" applyFont="1" applyFill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 wrapText="1"/>
    </xf>
    <xf numFmtId="165" fontId="0" fillId="2" borderId="24" xfId="4" applyNumberFormat="1" applyFont="1" applyFill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0" fillId="0" borderId="15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5">
    <cellStyle name="Migliaia 3" xfId="2"/>
    <cellStyle name="Normale" xfId="0" builtinId="0"/>
    <cellStyle name="Normale 4 2" xfId="1"/>
    <cellStyle name="Percentuale" xfId="4" builtinId="5"/>
    <cellStyle name="Percentu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8"/>
  <sheetViews>
    <sheetView tabSelected="1" workbookViewId="0">
      <selection activeCell="K14" sqref="K14"/>
    </sheetView>
  </sheetViews>
  <sheetFormatPr defaultRowHeight="15" x14ac:dyDescent="0.25"/>
  <cols>
    <col min="1" max="1" width="26.28515625" style="1" customWidth="1"/>
    <col min="2" max="3" width="18.7109375" style="1" customWidth="1"/>
    <col min="4" max="4" width="26" style="1" customWidth="1"/>
    <col min="5" max="7" width="18.7109375" style="1" customWidth="1"/>
    <col min="8" max="8" width="21" style="1" customWidth="1"/>
    <col min="9" max="9" width="18.7109375" style="1" customWidth="1"/>
    <col min="10" max="12" width="18.7109375" style="2" customWidth="1"/>
    <col min="13" max="16384" width="9.140625" style="1"/>
  </cols>
  <sheetData>
    <row r="2" spans="1:12" ht="20.25" x14ac:dyDescent="0.25">
      <c r="A2" s="54" t="s">
        <v>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20.25" x14ac:dyDescent="0.25">
      <c r="A4" s="54" t="s">
        <v>27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90" customHeight="1" x14ac:dyDescent="0.25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8.75" x14ac:dyDescent="0.25">
      <c r="A7" s="58" t="s">
        <v>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35.25" customHeight="1" x14ac:dyDescent="0.25">
      <c r="A8" s="59" t="s">
        <v>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ht="15.75" thickBot="1" x14ac:dyDescent="0.3"/>
    <row r="10" spans="1:12" ht="50.1" customHeight="1" thickBot="1" x14ac:dyDescent="0.3">
      <c r="G10" s="66" t="s">
        <v>28</v>
      </c>
      <c r="H10" s="67"/>
      <c r="I10" s="67"/>
      <c r="J10" s="68" t="s">
        <v>33</v>
      </c>
      <c r="K10" s="69"/>
      <c r="L10" s="70"/>
    </row>
    <row r="11" spans="1:12" s="3" customFormat="1" ht="66" customHeight="1" thickBot="1" x14ac:dyDescent="0.3">
      <c r="A11" s="20" t="s">
        <v>0</v>
      </c>
      <c r="B11" s="21" t="s">
        <v>6</v>
      </c>
      <c r="C11" s="21" t="s">
        <v>5</v>
      </c>
      <c r="D11" s="21" t="s">
        <v>7</v>
      </c>
      <c r="E11" s="21" t="s">
        <v>9</v>
      </c>
      <c r="F11" s="49" t="s">
        <v>26</v>
      </c>
      <c r="G11" s="44" t="s">
        <v>24</v>
      </c>
      <c r="H11" s="30" t="s">
        <v>25</v>
      </c>
      <c r="I11" s="31" t="s">
        <v>17</v>
      </c>
      <c r="J11" s="29" t="s">
        <v>13</v>
      </c>
      <c r="K11" s="30" t="s">
        <v>25</v>
      </c>
      <c r="L11" s="31" t="s">
        <v>14</v>
      </c>
    </row>
    <row r="12" spans="1:12" s="4" customFormat="1" ht="45" customHeight="1" x14ac:dyDescent="0.25">
      <c r="A12" s="60" t="s">
        <v>30</v>
      </c>
      <c r="B12" s="62">
        <v>7436703175</v>
      </c>
      <c r="C12" s="62" t="s">
        <v>31</v>
      </c>
      <c r="D12" s="22" t="s">
        <v>22</v>
      </c>
      <c r="E12" s="23" t="s">
        <v>10</v>
      </c>
      <c r="F12" s="42">
        <v>646370</v>
      </c>
      <c r="G12" s="40">
        <v>554.17999999999995</v>
      </c>
      <c r="H12" s="24">
        <v>403.21</v>
      </c>
      <c r="I12" s="51">
        <f>F12*G12/1000+F12*H12/1000</f>
        <v>618828.17429999996</v>
      </c>
      <c r="J12" s="25"/>
      <c r="K12" s="24">
        <f>H12</f>
        <v>403.21</v>
      </c>
      <c r="L12" s="27">
        <f>(G12-G12*J12)*F12/1000+F12*K12/1000</f>
        <v>618828.17429999996</v>
      </c>
    </row>
    <row r="13" spans="1:12" s="4" customFormat="1" ht="45" customHeight="1" x14ac:dyDescent="0.25">
      <c r="A13" s="61"/>
      <c r="B13" s="63"/>
      <c r="C13" s="63"/>
      <c r="D13" s="8" t="s">
        <v>8</v>
      </c>
      <c r="E13" s="9" t="s">
        <v>10</v>
      </c>
      <c r="F13" s="43"/>
      <c r="G13" s="41">
        <f>554.18+11</f>
        <v>565.17999999999995</v>
      </c>
      <c r="H13" s="16">
        <v>403.21</v>
      </c>
      <c r="I13" s="52">
        <f t="shared" ref="I13:I15" si="0">F13*G13/1000+F13*H13/1000</f>
        <v>0</v>
      </c>
      <c r="J13" s="26"/>
      <c r="K13" s="16">
        <f t="shared" ref="K13:K15" si="1">H13</f>
        <v>403.21</v>
      </c>
      <c r="L13" s="28">
        <f t="shared" ref="L13:L15" si="2">(G13-G13*J13)*F13/1000+F13*K13/1000</f>
        <v>0</v>
      </c>
    </row>
    <row r="14" spans="1:12" s="4" customFormat="1" ht="45" customHeight="1" x14ac:dyDescent="0.25">
      <c r="A14" s="61"/>
      <c r="B14" s="63"/>
      <c r="C14" s="63"/>
      <c r="D14" s="8" t="s">
        <v>23</v>
      </c>
      <c r="E14" s="9" t="s">
        <v>10</v>
      </c>
      <c r="F14" s="43">
        <v>6800</v>
      </c>
      <c r="G14" s="41">
        <v>517.35</v>
      </c>
      <c r="H14" s="16">
        <v>617.4</v>
      </c>
      <c r="I14" s="52">
        <f t="shared" si="0"/>
        <v>7716.2999999999993</v>
      </c>
      <c r="J14" s="26"/>
      <c r="K14" s="16">
        <f t="shared" si="1"/>
        <v>617.4</v>
      </c>
      <c r="L14" s="28">
        <f t="shared" si="2"/>
        <v>7716.2999999999993</v>
      </c>
    </row>
    <row r="15" spans="1:12" s="4" customFormat="1" ht="45" customHeight="1" thickBot="1" x14ac:dyDescent="0.3">
      <c r="A15" s="61"/>
      <c r="B15" s="63"/>
      <c r="C15" s="63"/>
      <c r="D15" s="8" t="s">
        <v>12</v>
      </c>
      <c r="E15" s="9" t="s">
        <v>10</v>
      </c>
      <c r="F15" s="43"/>
      <c r="G15" s="45">
        <f>517.35+11</f>
        <v>528.35</v>
      </c>
      <c r="H15" s="46">
        <v>617.4</v>
      </c>
      <c r="I15" s="53">
        <f t="shared" si="0"/>
        <v>0</v>
      </c>
      <c r="J15" s="48"/>
      <c r="K15" s="46">
        <f t="shared" si="1"/>
        <v>617.4</v>
      </c>
      <c r="L15" s="47">
        <f t="shared" si="2"/>
        <v>0</v>
      </c>
    </row>
    <row r="16" spans="1:12" s="4" customFormat="1" ht="15.75" customHeight="1" thickBot="1" x14ac:dyDescent="0.3">
      <c r="A16" s="56"/>
      <c r="B16" s="56"/>
      <c r="C16" s="56"/>
      <c r="D16" s="56"/>
      <c r="E16" s="56"/>
      <c r="F16" s="56"/>
      <c r="G16" s="57"/>
      <c r="H16" s="57"/>
      <c r="I16" s="57"/>
      <c r="J16" s="57"/>
      <c r="K16" s="57"/>
      <c r="L16" s="57"/>
    </row>
    <row r="17" spans="1:12" s="4" customFormat="1" ht="34.5" customHeight="1" thickBot="1" x14ac:dyDescent="0.3">
      <c r="A17" s="20" t="s">
        <v>7</v>
      </c>
      <c r="B17" s="21" t="s">
        <v>9</v>
      </c>
      <c r="C17" s="21" t="s">
        <v>19</v>
      </c>
      <c r="D17" s="35" t="s">
        <v>20</v>
      </c>
      <c r="G17" s="10"/>
      <c r="H17" s="10"/>
      <c r="I17" s="10"/>
      <c r="J17" s="10"/>
      <c r="K17" s="10"/>
      <c r="L17" s="10"/>
    </row>
    <row r="18" spans="1:12" s="4" customFormat="1" ht="125.25" customHeight="1" thickBot="1" x14ac:dyDescent="0.3">
      <c r="A18" s="33" t="s">
        <v>18</v>
      </c>
      <c r="B18" s="34" t="s">
        <v>11</v>
      </c>
      <c r="C18" s="50"/>
      <c r="D18" s="36"/>
      <c r="G18" s="10"/>
      <c r="H18" s="10"/>
      <c r="I18" s="15"/>
      <c r="J18" s="15"/>
      <c r="K18" s="15"/>
      <c r="L18" s="15"/>
    </row>
    <row r="19" spans="1:12" s="4" customFormat="1" ht="25.5" customHeight="1" thickBot="1" x14ac:dyDescent="0.3">
      <c r="A19" s="11"/>
      <c r="B19" s="12"/>
      <c r="C19" s="32"/>
      <c r="G19" s="10"/>
      <c r="H19" s="10"/>
      <c r="I19" s="15"/>
      <c r="J19" s="15"/>
      <c r="K19" s="15"/>
      <c r="L19" s="15"/>
    </row>
    <row r="20" spans="1:12" s="4" customFormat="1" ht="45" customHeight="1" thickTop="1" thickBot="1" x14ac:dyDescent="0.3">
      <c r="A20" s="10"/>
      <c r="B20" s="10"/>
      <c r="C20" s="10"/>
      <c r="E20" s="71" t="s">
        <v>29</v>
      </c>
      <c r="F20" s="71"/>
      <c r="G20" s="73"/>
      <c r="H20" s="37">
        <f>SUM(I12:I15)</f>
        <v>626544.4743</v>
      </c>
      <c r="I20" s="15"/>
      <c r="J20" s="15"/>
      <c r="K20" s="15"/>
      <c r="L20" s="15"/>
    </row>
    <row r="21" spans="1:12" s="4" customFormat="1" ht="20.100000000000001" customHeight="1" thickTop="1" thickBot="1" x14ac:dyDescent="0.3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3"/>
    </row>
    <row r="22" spans="1:12" s="4" customFormat="1" ht="45" customHeight="1" thickTop="1" thickBot="1" x14ac:dyDescent="0.3">
      <c r="A22" s="10"/>
      <c r="B22" s="10"/>
      <c r="C22" s="10"/>
      <c r="D22" s="11"/>
      <c r="E22" s="71" t="s">
        <v>32</v>
      </c>
      <c r="F22" s="71"/>
      <c r="G22" s="72"/>
      <c r="H22" s="37">
        <f>SUM(L12:L15)</f>
        <v>626544.4743</v>
      </c>
      <c r="I22" s="15"/>
      <c r="J22" s="14"/>
      <c r="K22" s="14"/>
      <c r="L22" s="13"/>
    </row>
    <row r="23" spans="1:12" s="4" customFormat="1" ht="20.100000000000001" customHeight="1" thickTop="1" thickBot="1" x14ac:dyDescent="0.3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3"/>
    </row>
    <row r="24" spans="1:12" s="4" customFormat="1" ht="45" customHeight="1" thickTop="1" thickBot="1" x14ac:dyDescent="0.3">
      <c r="A24" s="10"/>
      <c r="B24" s="10"/>
      <c r="C24" s="10"/>
      <c r="D24" s="11"/>
      <c r="E24" s="71" t="s">
        <v>15</v>
      </c>
      <c r="F24" s="71"/>
      <c r="G24" s="72"/>
      <c r="H24" s="38">
        <f>IF(H22&lt;=H20,1-H22/H20,"NO RIBASSO")</f>
        <v>0</v>
      </c>
      <c r="I24" s="19"/>
      <c r="J24" s="14"/>
      <c r="K24" s="14"/>
      <c r="L24" s="13"/>
    </row>
    <row r="25" spans="1:12" ht="15.75" thickTop="1" x14ac:dyDescent="0.25">
      <c r="A25" s="64"/>
      <c r="B25" s="64"/>
      <c r="D25" s="7"/>
      <c r="E25" s="7"/>
      <c r="F25" s="5"/>
      <c r="G25" s="5"/>
      <c r="H25" s="5"/>
      <c r="I25" s="5"/>
    </row>
    <row r="26" spans="1:12" x14ac:dyDescent="0.25">
      <c r="A26" s="65"/>
      <c r="B26" s="65"/>
      <c r="C26" s="4"/>
    </row>
    <row r="27" spans="1:12" x14ac:dyDescent="0.25">
      <c r="A27" s="39" t="s">
        <v>21</v>
      </c>
    </row>
    <row r="28" spans="1:12" x14ac:dyDescent="0.25">
      <c r="A28" s="17"/>
      <c r="B28" s="18" t="s">
        <v>16</v>
      </c>
      <c r="C28" s="18"/>
      <c r="D28" s="18"/>
    </row>
  </sheetData>
  <mergeCells count="16">
    <mergeCell ref="A25:B25"/>
    <mergeCell ref="A26:B26"/>
    <mergeCell ref="G10:I10"/>
    <mergeCell ref="J10:L10"/>
    <mergeCell ref="E22:G22"/>
    <mergeCell ref="E24:G24"/>
    <mergeCell ref="E20:G20"/>
    <mergeCell ref="A2:L2"/>
    <mergeCell ref="A4:L4"/>
    <mergeCell ref="A6:L6"/>
    <mergeCell ref="A16:L16"/>
    <mergeCell ref="A7:L7"/>
    <mergeCell ref="A8:L8"/>
    <mergeCell ref="A12:A15"/>
    <mergeCell ref="B12:B15"/>
    <mergeCell ref="C12:C15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- Lotto 2</vt:lpstr>
      <vt:lpstr>'Schema di Offerta - Lotto 2'!Area_stampa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D'Addetta, Andrea</dc:creator>
  <cp:lastModifiedBy>Puliani, Simone</cp:lastModifiedBy>
  <cp:lastPrinted>2018-04-20T08:03:30Z</cp:lastPrinted>
  <dcterms:created xsi:type="dcterms:W3CDTF">2016-09-16T12:10:28Z</dcterms:created>
  <dcterms:modified xsi:type="dcterms:W3CDTF">2018-05-09T15:02:50Z</dcterms:modified>
</cp:coreProperties>
</file>